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filterPrivacy="1" codeName="ThisWorkbook" defaultThemeVersion="124226"/>
  <bookViews>
    <workbookView xWindow="0" yWindow="0" windowWidth="20490" windowHeight="7245" activeTab="3"/>
  </bookViews>
  <sheets>
    <sheet name="说明页" sheetId="4" r:id="rId1"/>
    <sheet name="主数据页" sheetId="1" r:id="rId2"/>
    <sheet name="党建数据" sheetId="2" r:id="rId3"/>
    <sheet name="业务数据" sheetId="11" r:id="rId4"/>
    <sheet name="业务数据指标" sheetId="10" r:id="rId5"/>
  </sheets>
  <definedNames>
    <definedName name="_xlnm.Print_Area" localSheetId="2">党建数据!$B$1:$D$9</definedName>
    <definedName name="_xlnm.Print_Area" localSheetId="3">业务数据!$A$1:$D$10</definedName>
    <definedName name="_xlnm.Print_Area" localSheetId="1">主数据页!$A$1:$I$21</definedName>
  </definedNames>
  <calcPr calcId="145621"/>
</workbook>
</file>

<file path=xl/calcChain.xml><?xml version="1.0" encoding="utf-8"?>
<calcChain xmlns="http://schemas.openxmlformats.org/spreadsheetml/2006/main">
  <c r="F10" i="1" l="1"/>
  <c r="F11" i="1"/>
  <c r="E2" i="11" l="1"/>
  <c r="E1" i="11"/>
  <c r="F13" i="1"/>
  <c r="F14" i="1"/>
  <c r="F15" i="1"/>
  <c r="F16" i="1"/>
  <c r="F17" i="1"/>
  <c r="F18" i="1"/>
  <c r="F19" i="1"/>
  <c r="F20" i="1"/>
  <c r="F21" i="1"/>
  <c r="E1" i="2" l="1"/>
  <c r="F4" i="1" l="1"/>
  <c r="F5" i="1"/>
  <c r="F6" i="1"/>
  <c r="F7" i="1"/>
  <c r="F8" i="1"/>
  <c r="F9" i="1"/>
  <c r="F12" i="1"/>
  <c r="F3" i="1"/>
  <c r="E2" i="2"/>
  <c r="J2" i="1"/>
  <c r="B4" i="1"/>
  <c r="B5" i="1"/>
  <c r="B6" i="1"/>
  <c r="B7" i="1"/>
  <c r="B8" i="1"/>
  <c r="B9" i="1"/>
  <c r="B3" i="1"/>
</calcChain>
</file>

<file path=xl/sharedStrings.xml><?xml version="1.0" encoding="utf-8"?>
<sst xmlns="http://schemas.openxmlformats.org/spreadsheetml/2006/main" count="181" uniqueCount="90">
  <si>
    <t>目标任务完成指标值</t>
    <phoneticPr fontId="1" type="noConversion"/>
  </si>
  <si>
    <t>单位名称</t>
    <phoneticPr fontId="1" type="noConversion"/>
  </si>
  <si>
    <t>序号</t>
    <phoneticPr fontId="1" type="noConversion"/>
  </si>
  <si>
    <t>目标任务完成情况</t>
    <phoneticPr fontId="1" type="noConversion"/>
  </si>
  <si>
    <t>备注</t>
    <phoneticPr fontId="1" type="noConversion"/>
  </si>
  <si>
    <t>单位名称：（盖章）</t>
    <phoneticPr fontId="1" type="noConversion"/>
  </si>
  <si>
    <t>一、党建、思想政治教育和安全工作</t>
    <phoneticPr fontId="1" type="noConversion"/>
  </si>
  <si>
    <t>落实学校安全稳定工作文件要求，确保全年无责任事故、无责任事件、无责任案件。</t>
  </si>
  <si>
    <t>目标任务项目</t>
    <phoneticPr fontId="1" type="noConversion"/>
  </si>
  <si>
    <t>目标任务序号（任务书）</t>
    <phoneticPr fontId="1" type="noConversion"/>
  </si>
  <si>
    <t>未完成指标</t>
    <phoneticPr fontId="1" type="noConversion"/>
  </si>
  <si>
    <t>未完成指标原因</t>
    <phoneticPr fontId="1" type="noConversion"/>
  </si>
  <si>
    <t>序号</t>
    <phoneticPr fontId="1" type="noConversion"/>
  </si>
  <si>
    <t>单位名称</t>
    <phoneticPr fontId="1" type="noConversion"/>
  </si>
  <si>
    <t>目标任务</t>
    <phoneticPr fontId="1" type="noConversion"/>
  </si>
  <si>
    <t>完成情况</t>
    <phoneticPr fontId="1" type="noConversion"/>
  </si>
  <si>
    <t>填写说明</t>
    <phoneticPr fontId="2" type="noConversion"/>
  </si>
  <si>
    <t>1、</t>
    <phoneticPr fontId="2" type="noConversion"/>
  </si>
  <si>
    <t>总体要求</t>
    <phoneticPr fontId="2" type="noConversion"/>
  </si>
  <si>
    <t>2、</t>
    <phoneticPr fontId="2" type="noConversion"/>
  </si>
  <si>
    <t>主数据页填写要求</t>
    <phoneticPr fontId="2" type="noConversion"/>
  </si>
  <si>
    <t>只填写E、G、H列数据，必要时填写I列，其他列请勿修改或填写；</t>
    <phoneticPr fontId="2" type="noConversion"/>
  </si>
  <si>
    <t>E列填写任务完成情况；G列填写任务未完成情况；H列填写未完成原因；</t>
    <phoneticPr fontId="2" type="noConversion"/>
  </si>
  <si>
    <t>如有需要说明的情况，请在I列对应位置填写，如无，则不需要填写；</t>
    <phoneticPr fontId="2" type="noConversion"/>
  </si>
  <si>
    <t>3、</t>
    <phoneticPr fontId="2" type="noConversion"/>
  </si>
  <si>
    <t>党建数据页填写要求</t>
    <phoneticPr fontId="2" type="noConversion"/>
  </si>
  <si>
    <t>在D列填写任务完成情况，能量化的请尽量使用数字。</t>
    <phoneticPr fontId="2" type="noConversion"/>
  </si>
  <si>
    <t>4、</t>
    <phoneticPr fontId="2" type="noConversion"/>
  </si>
  <si>
    <t>在C列按照本单位目标任务书填写各项任务；</t>
    <phoneticPr fontId="2" type="noConversion"/>
  </si>
  <si>
    <t>5、</t>
    <phoneticPr fontId="2" type="noConversion"/>
  </si>
  <si>
    <t>各项数据填写请对照本单位任务书进行。本单位没有的任务不用填写数据。</t>
    <phoneticPr fontId="2" type="noConversion"/>
  </si>
  <si>
    <t>单位名称：</t>
    <phoneticPr fontId="13" type="noConversion"/>
  </si>
  <si>
    <t>序号</t>
    <phoneticPr fontId="13" type="noConversion"/>
  </si>
  <si>
    <t>项目</t>
    <phoneticPr fontId="13" type="noConversion"/>
  </si>
  <si>
    <t>实际完成指标值</t>
    <phoneticPr fontId="13" type="noConversion"/>
  </si>
  <si>
    <t>C列中党建工作以外的其他业务工作，请按照本单位任务书自行填写（修改）</t>
    <phoneticPr fontId="2" type="noConversion"/>
  </si>
  <si>
    <t>业务数据页填写要求</t>
    <phoneticPr fontId="2" type="noConversion"/>
  </si>
  <si>
    <t>业务数据指标页填写要求</t>
    <phoneticPr fontId="2" type="noConversion"/>
  </si>
  <si>
    <t>本表内容按照本单位特点自行设计；</t>
    <phoneticPr fontId="2" type="noConversion"/>
  </si>
  <si>
    <t>将业务数据中有价值的量化数据按照项目和实际完成值填写。</t>
  </si>
  <si>
    <t>在D列填写目标任务完成数据；能量化的尽量量化，不能简单写已完成。</t>
    <phoneticPr fontId="2" type="noConversion"/>
  </si>
  <si>
    <t>基建处</t>
    <phoneticPr fontId="1" type="noConversion"/>
  </si>
  <si>
    <t>力争完成290亩院墙的圈建工作,启动新区首期工程建设。</t>
  </si>
  <si>
    <t>编制校园整体规划的勘界、测绘工作。</t>
  </si>
  <si>
    <t>宛城区鸭灌局白桐干渠一分支、高新区赵营村土地及附属物的补偿工作。</t>
    <phoneticPr fontId="13" type="noConversion"/>
  </si>
  <si>
    <t>290亩新征地苗木补偿方案，明确征收品种、数量、价格，完成补偿工作。</t>
    <phoneticPr fontId="13" type="noConversion"/>
  </si>
  <si>
    <t>290亩建设前期手续的办理：项目立项、土地预审、建设用地许可、环境影响评价、节能评估、可行性研究报告等手续。</t>
    <phoneticPr fontId="13" type="noConversion"/>
  </si>
  <si>
    <t>按照可持续发展、生态校园、绿色校园、文化校园等设计理念，经充分论证，待可行性研究报告审批后，完成290亩新征地规划设计招标工作及规划设计方案的报审报批等工作。</t>
    <phoneticPr fontId="13" type="noConversion"/>
  </si>
  <si>
    <t>实验实训综合大楼建设项目选址、前期论证及立项报建等工作。</t>
    <phoneticPr fontId="13" type="noConversion"/>
  </si>
  <si>
    <t>119亩地规划设计工作。</t>
    <phoneticPr fontId="13" type="noConversion"/>
  </si>
  <si>
    <t>领导交办的其他工作。</t>
    <phoneticPr fontId="13" type="noConversion"/>
  </si>
  <si>
    <t>已完成</t>
    <phoneticPr fontId="1" type="noConversion"/>
  </si>
  <si>
    <t>已完成</t>
    <phoneticPr fontId="13" type="noConversion"/>
  </si>
  <si>
    <t>已完成</t>
    <phoneticPr fontId="13" type="noConversion"/>
  </si>
  <si>
    <t>围墙建设已完成</t>
    <phoneticPr fontId="13" type="noConversion"/>
  </si>
  <si>
    <t>规划设计方案已完成，正在审批中</t>
    <phoneticPr fontId="13" type="noConversion"/>
  </si>
  <si>
    <t>已完成</t>
    <phoneticPr fontId="13" type="noConversion"/>
  </si>
  <si>
    <t>基建处</t>
    <phoneticPr fontId="13" type="noConversion"/>
  </si>
  <si>
    <t>基建处</t>
    <phoneticPr fontId="1" type="noConversion"/>
  </si>
  <si>
    <t>已完成</t>
    <phoneticPr fontId="1" type="noConversion"/>
  </si>
  <si>
    <t>290亩新征地苗木补偿方案，明确征收品种、数量、价格，完成补偿工作。</t>
  </si>
  <si>
    <t>宛城区鸭灌局白桐干渠一分支、高新区赵营村土地及附属物的补偿工作。</t>
  </si>
  <si>
    <t>290亩建设前期手续的办理：项目立项、土地预审、建设用地许可、环境影响评价、节能评估、可行性研究报告等手续。</t>
  </si>
  <si>
    <t>按照可持续发展、生态校园、绿色校园、文化校园等设计理念，经充分论证，待可行性研究报告审批后，完成290亩新征地规划设计招标工作及规划设计方案的报审报批等工作。</t>
  </si>
  <si>
    <t>实验实训综合大楼建设项目选址、前期论证及立项报建等工作。</t>
  </si>
  <si>
    <t>119亩地规划设计工作。</t>
  </si>
  <si>
    <t>领导交办的其他工作。</t>
  </si>
  <si>
    <t>建设用地许可</t>
    <phoneticPr fontId="1" type="noConversion"/>
  </si>
  <si>
    <t>任务已完成，建设用地许可办理中</t>
    <phoneticPr fontId="13" type="noConversion"/>
  </si>
  <si>
    <t>审批</t>
    <phoneticPr fontId="1" type="noConversion"/>
  </si>
  <si>
    <t>基建处</t>
    <phoneticPr fontId="1" type="noConversion"/>
  </si>
  <si>
    <t>老百姓诉求过高无法满足，暂无法有效推进建设用地许可证的办理</t>
    <phoneticPr fontId="1" type="noConversion"/>
  </si>
  <si>
    <t>任务已完成，建设用地许可办理推进中</t>
    <phoneticPr fontId="13" type="noConversion"/>
  </si>
  <si>
    <t>正在报审中</t>
    <phoneticPr fontId="1" type="noConversion"/>
  </si>
  <si>
    <t>规划设计方案已完成，正在报审中</t>
    <phoneticPr fontId="13" type="noConversion"/>
  </si>
  <si>
    <t>完成</t>
    <phoneticPr fontId="13" type="noConversion"/>
  </si>
  <si>
    <t>290亩建设前期手续的办理：项目立项、土地预审、建设用地许可、环境影响评价、节能评估、可行性研究报告等手续。</t>
    <phoneticPr fontId="13" type="noConversion"/>
  </si>
  <si>
    <t>除建设用地许可以外完成</t>
    <phoneticPr fontId="13" type="noConversion"/>
  </si>
  <si>
    <t>报审中</t>
    <phoneticPr fontId="13" type="noConversion"/>
  </si>
  <si>
    <t>贯彻落实校党委《推进“两学一做”学习教育常态化制度化的实施意见》，以“三会一课”为基本制度，以党支部为基本单位，努力推动“两学一做”学习教育融入日常、抓在经常，切实发挥广大党员的模范带头作用。</t>
    <phoneticPr fontId="1" type="noConversion"/>
  </si>
  <si>
    <t>结合单位实际，制订《特色党支部创建方案》，加强党支部建设，提升工作规范化水平。</t>
    <phoneticPr fontId="1" type="noConversion"/>
  </si>
  <si>
    <t>根据校党委《关于在全校党员中组织开展党员志愿服务的通知》要求，优化党员志愿服务队，举办形式多样的党日活动。</t>
    <phoneticPr fontId="1" type="noConversion"/>
  </si>
  <si>
    <t>全面贯彻全国、全省高校思想政治工作会议精神，以立德树人为核心，全面推进“四信教育”、“四德教育”和社会主义核心价值观教育活动；落实意识形态工作责任制；深化“五项改革”（思政课教育、新媒体建设、全员育人工程、宣传教育活动品牌项目化建设及创新思政工作和意识形态工作考核办法）及两大培育创新工程。</t>
    <phoneticPr fontId="1" type="noConversion"/>
  </si>
  <si>
    <t>根据学校《2017年全国文明单位复检迎评工作方案》和《2017年精神文明建设工作任务责任分解表》要求，各司其责，抓好落实，大力开展“两争六创”、“两评”活动，确保全国文明单位复检迎评工作顺利通过。</t>
    <phoneticPr fontId="1" type="noConversion"/>
  </si>
  <si>
    <t>根据《中共南阳理工学院委员会关于实行党风廉政建设责任制、落实“两个责任”的实施意见》文件精神，全面落实好从严治党主体责任和监督责任，持续加强党风廉政建设和反腐败工作。</t>
    <phoneticPr fontId="1" type="noConversion"/>
  </si>
  <si>
    <t>强化干部教育管理监督，全面贯彻中央八项规定、省若干意见和市十项规定精神，加强作风建设，确保本单位不出现违规违纪行为。</t>
    <phoneticPr fontId="1" type="noConversion"/>
  </si>
  <si>
    <t>开展党建与思政工作创新项目研究，提高工作的针对性和实效性。</t>
    <phoneticPr fontId="1" type="noConversion"/>
  </si>
  <si>
    <t>按照学校统战工作文件要求，抓好本单位的统战工作，严防境外宗教渗透和校园传教。</t>
    <phoneticPr fontId="1" type="noConversion"/>
  </si>
  <si>
    <t>基建处</t>
    <phoneticPr fontId="1" type="noConversion"/>
  </si>
  <si>
    <t>力争完成290亩院墙的圈建工作,启动新区首期工程建设。</t>
    <phoneticPr fontId="1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</si>
</sst>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宋体"/>
      <charset val="134"/>
      <scheme val="minor"/>
    </font>
    <font>
      <sz val="9"/>
      <name val="宋体"/>
      <charset val="134"/>
    </font>
    <font>
      <sz val="9"/>
      <name val="宋体"/>
      <charset val="134"/>
    </font>
    <font>
      <u/>
      <sz val="11"/>
      <color theme="10"/>
      <name val="宋体"/>
      <charset val="134"/>
      <scheme val="minor"/>
    </font>
    <font>
      <sz val="12"/>
      <color theme="1"/>
      <name val="宋体"/>
      <charset val="134"/>
      <scheme val="minor"/>
    </font>
    <font>
      <sz val="16"/>
      <color rgb="FFFF0000"/>
      <name val="黑体"/>
      <family val="3"/>
      <charset val="134"/>
    </font>
    <font>
      <sz val="16"/>
      <color theme="1"/>
      <name val="黑体"/>
      <family val="3"/>
      <charset val="134"/>
    </font>
    <font>
      <sz val="14"/>
      <color rgb="FFFFFF00"/>
      <name val="宋体"/>
      <charset val="134"/>
      <scheme val="minor"/>
    </font>
    <font>
      <u/>
      <sz val="14"/>
      <color rgb="FF7030A0"/>
      <name val="宋体"/>
      <charset val="134"/>
      <scheme val="minor"/>
    </font>
    <font>
      <sz val="14"/>
      <color rgb="FFFFFF00"/>
      <name val="宋体"/>
      <family val="3"/>
      <charset val="134"/>
      <scheme val="minor"/>
    </font>
    <font>
      <sz val="12"/>
      <color theme="1"/>
      <name val="宋体"/>
      <family val="3"/>
      <charset val="134"/>
      <scheme val="minor"/>
    </font>
    <font>
      <sz val="14"/>
      <color rgb="FF00B0F0"/>
      <name val="宋体"/>
      <family val="3"/>
      <charset val="134"/>
      <scheme val="minor"/>
    </font>
    <font>
      <sz val="11"/>
      <color theme="1"/>
      <name val="宋体"/>
      <family val="3"/>
      <charset val="134"/>
      <scheme val="minor"/>
    </font>
    <font>
      <sz val="9"/>
      <name val="宋体"/>
      <family val="3"/>
      <charset val="134"/>
      <scheme val="minor"/>
    </font>
    <font>
      <sz val="14"/>
      <color theme="1"/>
      <name val="宋体"/>
      <family val="3"/>
      <charset val="134"/>
      <scheme val="minor"/>
    </font>
  </fonts>
  <fills count="4">
    <fill>
      <patternFill patternType="none"/>
    </fill>
    <fill>
      <patternFill patternType="gray125"/>
    </fill>
    <fill>
      <patternFill patternType="solid">
        <fgColor theme="8" tint="-0.499984740745262"/>
        <bgColor indexed="64"/>
      </patternFill>
    </fill>
    <fill>
      <patternFill patternType="solid">
        <fgColor theme="8"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35">
    <xf numFmtId="0" fontId="0" fillId="0" borderId="0" xfId="0">
      <alignment vertical="center"/>
    </xf>
    <xf numFmtId="0" fontId="0" fillId="0" borderId="0" xfId="0" applyAlignment="1">
      <alignment horizontal="center" vertical="center"/>
    </xf>
    <xf numFmtId="0" fontId="0" fillId="0" borderId="0" xfId="0" applyAlignment="1">
      <alignment vertical="center" wrapText="1"/>
    </xf>
    <xf numFmtId="0" fontId="4" fillId="0" borderId="1" xfId="0" applyFont="1" applyBorder="1" applyAlignment="1">
      <alignment horizontal="center" vertical="center" wrapText="1"/>
    </xf>
    <xf numFmtId="0" fontId="3" fillId="0" borderId="1" xfId="1" applyBorder="1" applyAlignment="1">
      <alignment horizontal="center" vertical="center" wrapText="1"/>
    </xf>
    <xf numFmtId="0" fontId="0" fillId="2" borderId="0" xfId="0" applyFill="1">
      <alignment vertical="center"/>
    </xf>
    <xf numFmtId="0" fontId="4" fillId="0" borderId="1" xfId="0" applyFont="1" applyBorder="1" applyAlignment="1">
      <alignment horizontal="center" vertical="center"/>
    </xf>
    <xf numFmtId="0" fontId="4" fillId="0" borderId="1" xfId="0" applyFont="1" applyBorder="1">
      <alignment vertical="center"/>
    </xf>
    <xf numFmtId="0" fontId="4" fillId="0" borderId="0" xfId="0" applyFont="1" applyAlignment="1">
      <alignment horizontal="center" vertical="center"/>
    </xf>
    <xf numFmtId="0" fontId="0" fillId="0" borderId="1" xfId="0" applyBorder="1" applyAlignment="1">
      <alignment vertical="center" wrapText="1"/>
    </xf>
    <xf numFmtId="0" fontId="5" fillId="2" borderId="0" xfId="0" applyFont="1" applyFill="1" applyAlignment="1">
      <alignment horizontal="centerContinuous" vertical="center"/>
    </xf>
    <xf numFmtId="0" fontId="6" fillId="2" borderId="0" xfId="0" applyFont="1" applyFill="1" applyAlignment="1">
      <alignment horizontal="centerContinuous" vertical="center"/>
    </xf>
    <xf numFmtId="0" fontId="7" fillId="2" borderId="0" xfId="0" applyFont="1" applyFill="1">
      <alignment vertical="center"/>
    </xf>
    <xf numFmtId="0" fontId="7" fillId="2" borderId="0" xfId="0" applyFont="1" applyFill="1" applyAlignment="1">
      <alignment horizontal="right" vertical="center"/>
    </xf>
    <xf numFmtId="0" fontId="8" fillId="3" borderId="0" xfId="1" applyFont="1" applyFill="1">
      <alignment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 xfId="0" applyFont="1" applyBorder="1" applyAlignment="1">
      <alignment horizontal="center" vertical="center"/>
    </xf>
    <xf numFmtId="0" fontId="9" fillId="2" borderId="0" xfId="0" applyFont="1" applyFill="1">
      <alignment vertical="center"/>
    </xf>
    <xf numFmtId="0" fontId="9" fillId="2" borderId="0" xfId="0" applyFont="1" applyFill="1" applyAlignment="1">
      <alignment horizontal="right" vertical="center"/>
    </xf>
    <xf numFmtId="0" fontId="11" fillId="2" borderId="0" xfId="0" applyFont="1" applyFill="1">
      <alignment vertical="center"/>
    </xf>
    <xf numFmtId="0" fontId="10" fillId="0" borderId="1" xfId="0" applyFont="1" applyBorder="1" applyAlignment="1">
      <alignment horizontal="center" vertical="center" wrapText="1"/>
    </xf>
    <xf numFmtId="0" fontId="10" fillId="0" borderId="1" xfId="0" applyFont="1" applyBorder="1">
      <alignment vertical="center"/>
    </xf>
    <xf numFmtId="0" fontId="10" fillId="0" borderId="5" xfId="0" applyFont="1" applyBorder="1" applyAlignment="1">
      <alignment horizontal="center" vertical="center" wrapText="1"/>
    </xf>
    <xf numFmtId="0" fontId="12" fillId="0" borderId="1" xfId="0" applyFont="1" applyBorder="1" applyAlignment="1">
      <alignment vertical="center" wrapText="1"/>
    </xf>
    <xf numFmtId="0" fontId="14" fillId="0" borderId="0" xfId="0" applyFont="1" applyAlignment="1">
      <alignment vertical="center" wrapText="1"/>
    </xf>
    <xf numFmtId="0" fontId="10" fillId="0" borderId="1" xfId="0" applyFont="1" applyBorder="1" applyAlignment="1">
      <alignment vertical="center" wrapText="1"/>
    </xf>
    <xf numFmtId="0" fontId="10" fillId="0" borderId="1" xfId="0" applyFont="1" applyBorder="1" applyAlignment="1">
      <alignment horizontal="left" vertical="center" wrapText="1"/>
    </xf>
    <xf numFmtId="0" fontId="4" fillId="0" borderId="1" xfId="0" applyFont="1" applyBorder="1" applyAlignment="1">
      <alignment horizontal="left" vertical="center" wrapText="1"/>
    </xf>
    <xf numFmtId="0" fontId="10" fillId="0" borderId="1" xfId="0" applyFont="1" applyBorder="1" applyAlignment="1">
      <alignment horizontal="center" vertical="center"/>
    </xf>
    <xf numFmtId="0" fontId="10" fillId="0" borderId="0" xfId="0" applyFont="1" applyAlignment="1">
      <alignment horizontal="left" vertical="center"/>
    </xf>
    <xf numFmtId="0" fontId="10" fillId="0" borderId="1" xfId="0" applyFont="1" applyBorder="1" applyAlignment="1">
      <alignment horizontal="left" vertical="center"/>
    </xf>
    <xf numFmtId="0" fontId="4" fillId="0" borderId="7" xfId="0" applyFont="1" applyBorder="1" applyAlignment="1">
      <alignment horizontal="center" vertical="center"/>
    </xf>
  </cellXfs>
  <cellStyles count="2">
    <cellStyle name="常规" xfId="0" builtinId="0"/>
    <cellStyle name="超链接" xfId="1" builtinId="8"/>
  </cellStyles>
  <dxfs count="6">
    <dxf>
      <font>
        <color rgb="FFFF0000"/>
      </font>
      <fill>
        <patternFill>
          <bgColor rgb="FFFFFF00"/>
        </patternFill>
      </fill>
    </dxf>
    <dxf>
      <font>
        <color theme="9" tint="-0.24994659260841701"/>
      </font>
      <fill>
        <patternFill>
          <bgColor theme="8" tint="0.79998168889431442"/>
        </patternFill>
      </fill>
    </dxf>
    <dxf>
      <font>
        <color rgb="FFFF0000"/>
      </font>
      <fill>
        <patternFill>
          <bgColor rgb="FFFFFF00"/>
        </patternFill>
      </fill>
    </dxf>
    <dxf>
      <font>
        <color theme="9" tint="-0.24994659260841701"/>
      </font>
      <fill>
        <patternFill>
          <bgColor theme="8" tint="0.79998168889431442"/>
        </patternFill>
      </fill>
    </dxf>
    <dxf>
      <font>
        <color rgb="FFFF0000"/>
      </font>
      <fill>
        <patternFill>
          <bgColor rgb="FFFFFF00"/>
        </patternFill>
      </fill>
    </dxf>
    <dxf>
      <font>
        <color theme="9" tint="-0.24994659260841701"/>
      </font>
      <fill>
        <patternFill>
          <bgColor theme="8"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25"/>
  <sheetViews>
    <sheetView showGridLines="0" showRowColHeaders="0" workbookViewId="0">
      <selection activeCell="B6" sqref="B6"/>
    </sheetView>
  </sheetViews>
  <sheetFormatPr defaultRowHeight="13.5" x14ac:dyDescent="0.15"/>
  <sheetData>
    <row r="1" spans="1:10" x14ac:dyDescent="0.15">
      <c r="A1" s="5"/>
      <c r="B1" s="5"/>
      <c r="C1" s="5"/>
      <c r="D1" s="5"/>
      <c r="E1" s="5"/>
      <c r="F1" s="5"/>
      <c r="G1" s="5"/>
      <c r="H1" s="5"/>
      <c r="I1" s="5"/>
      <c r="J1" s="5"/>
    </row>
    <row r="2" spans="1:10" ht="20.25" x14ac:dyDescent="0.15">
      <c r="A2" s="10" t="s">
        <v>16</v>
      </c>
      <c r="B2" s="11"/>
      <c r="C2" s="10"/>
      <c r="D2" s="10"/>
      <c r="E2" s="10"/>
      <c r="F2" s="11"/>
      <c r="G2" s="11"/>
      <c r="H2" s="11"/>
      <c r="I2" s="11"/>
      <c r="J2" s="11"/>
    </row>
    <row r="3" spans="1:10" x14ac:dyDescent="0.15">
      <c r="A3" s="5"/>
      <c r="B3" s="5"/>
      <c r="C3" s="5"/>
      <c r="D3" s="5"/>
      <c r="E3" s="5"/>
      <c r="F3" s="5"/>
      <c r="G3" s="5"/>
      <c r="H3" s="5"/>
      <c r="I3" s="5"/>
      <c r="J3" s="5"/>
    </row>
    <row r="4" spans="1:10" ht="18.75" x14ac:dyDescent="0.15">
      <c r="A4" s="13" t="s">
        <v>17</v>
      </c>
      <c r="B4" s="12" t="s">
        <v>18</v>
      </c>
      <c r="C4" s="12"/>
      <c r="D4" s="12"/>
      <c r="E4" s="12"/>
      <c r="F4" s="12"/>
      <c r="G4" s="12"/>
      <c r="H4" s="12"/>
      <c r="I4" s="12"/>
      <c r="J4" s="12"/>
    </row>
    <row r="5" spans="1:10" ht="18.75" x14ac:dyDescent="0.15">
      <c r="A5" s="13"/>
      <c r="B5" s="20" t="s">
        <v>30</v>
      </c>
      <c r="C5" s="12"/>
      <c r="D5" s="12"/>
      <c r="E5" s="12"/>
      <c r="F5" s="12"/>
      <c r="G5" s="12"/>
      <c r="H5" s="12"/>
      <c r="I5" s="12"/>
      <c r="J5" s="12"/>
    </row>
    <row r="6" spans="1:10" ht="18.75" x14ac:dyDescent="0.15">
      <c r="A6" s="13" t="s">
        <v>19</v>
      </c>
      <c r="B6" s="12" t="s">
        <v>20</v>
      </c>
      <c r="C6" s="12"/>
      <c r="D6" s="12"/>
      <c r="E6" s="12"/>
      <c r="F6" s="12"/>
      <c r="G6" s="12"/>
      <c r="H6" s="12"/>
      <c r="I6" s="12"/>
      <c r="J6" s="12"/>
    </row>
    <row r="7" spans="1:10" ht="18.75" x14ac:dyDescent="0.15">
      <c r="A7" s="13"/>
      <c r="B7" s="22" t="s">
        <v>21</v>
      </c>
      <c r="C7" s="12"/>
      <c r="D7" s="12"/>
      <c r="E7" s="12"/>
      <c r="F7" s="12"/>
      <c r="G7" s="12"/>
      <c r="H7" s="12"/>
      <c r="I7" s="12"/>
      <c r="J7" s="12"/>
    </row>
    <row r="8" spans="1:10" ht="18.75" x14ac:dyDescent="0.15">
      <c r="A8" s="13"/>
      <c r="B8" s="12" t="s">
        <v>22</v>
      </c>
      <c r="C8" s="12"/>
      <c r="D8" s="12"/>
      <c r="E8" s="12"/>
      <c r="F8" s="12"/>
      <c r="G8" s="12"/>
      <c r="H8" s="12"/>
      <c r="I8" s="12"/>
      <c r="J8" s="12"/>
    </row>
    <row r="9" spans="1:10" ht="18.75" x14ac:dyDescent="0.15">
      <c r="A9" s="13"/>
      <c r="B9" s="12" t="s">
        <v>23</v>
      </c>
      <c r="C9" s="12"/>
      <c r="D9" s="12"/>
      <c r="E9" s="12"/>
      <c r="F9" s="12"/>
      <c r="G9" s="12"/>
      <c r="H9" s="12"/>
      <c r="I9" s="12"/>
      <c r="J9" s="12"/>
    </row>
    <row r="10" spans="1:10" ht="18.75" x14ac:dyDescent="0.15">
      <c r="A10" s="13"/>
      <c r="B10" s="22" t="s">
        <v>35</v>
      </c>
      <c r="C10" s="12"/>
      <c r="D10" s="12"/>
      <c r="E10" s="12"/>
      <c r="F10" s="12"/>
      <c r="G10" s="12"/>
      <c r="H10" s="12"/>
      <c r="I10" s="12"/>
      <c r="J10" s="12"/>
    </row>
    <row r="11" spans="1:10" ht="18.75" x14ac:dyDescent="0.15">
      <c r="A11" s="13" t="s">
        <v>24</v>
      </c>
      <c r="B11" s="12" t="s">
        <v>25</v>
      </c>
      <c r="C11" s="12"/>
      <c r="D11" s="12"/>
      <c r="E11" s="12"/>
      <c r="F11" s="12"/>
      <c r="G11" s="12"/>
      <c r="H11" s="12"/>
      <c r="I11" s="12"/>
      <c r="J11" s="12"/>
    </row>
    <row r="12" spans="1:10" ht="18.75" x14ac:dyDescent="0.15">
      <c r="A12" s="13"/>
      <c r="B12" s="20" t="s">
        <v>26</v>
      </c>
      <c r="C12" s="12"/>
      <c r="D12" s="12"/>
      <c r="E12" s="12"/>
      <c r="F12" s="12"/>
      <c r="G12" s="12"/>
      <c r="H12" s="12"/>
      <c r="I12" s="12"/>
      <c r="J12" s="12"/>
    </row>
    <row r="13" spans="1:10" ht="18.75" x14ac:dyDescent="0.15">
      <c r="A13" s="21" t="s">
        <v>27</v>
      </c>
      <c r="B13" s="20" t="s">
        <v>36</v>
      </c>
      <c r="C13" s="12"/>
      <c r="D13" s="12"/>
      <c r="E13" s="12"/>
      <c r="F13" s="12"/>
      <c r="G13" s="12"/>
      <c r="H13" s="12"/>
      <c r="I13" s="12"/>
      <c r="J13" s="12"/>
    </row>
    <row r="14" spans="1:10" ht="18.75" x14ac:dyDescent="0.15">
      <c r="A14" s="13"/>
      <c r="B14" s="20" t="s">
        <v>28</v>
      </c>
      <c r="C14" s="12"/>
      <c r="D14" s="12"/>
      <c r="E14" s="12"/>
      <c r="F14" s="12"/>
      <c r="G14" s="12"/>
      <c r="H14" s="12"/>
      <c r="I14" s="12"/>
      <c r="J14" s="12"/>
    </row>
    <row r="15" spans="1:10" ht="18.75" x14ac:dyDescent="0.15">
      <c r="A15" s="13"/>
      <c r="B15" s="20" t="s">
        <v>40</v>
      </c>
      <c r="C15" s="12"/>
      <c r="D15" s="12"/>
      <c r="E15" s="12"/>
      <c r="F15" s="12"/>
      <c r="G15" s="12"/>
      <c r="H15" s="12"/>
      <c r="I15" s="12"/>
      <c r="J15" s="12"/>
    </row>
    <row r="16" spans="1:10" ht="18.75" x14ac:dyDescent="0.15">
      <c r="A16" s="13" t="s">
        <v>29</v>
      </c>
      <c r="B16" s="20" t="s">
        <v>37</v>
      </c>
      <c r="C16" s="12"/>
      <c r="D16" s="12"/>
      <c r="E16" s="12"/>
      <c r="F16" s="12"/>
      <c r="G16" s="12"/>
      <c r="H16" s="12"/>
      <c r="I16" s="12"/>
      <c r="J16" s="12"/>
    </row>
    <row r="17" spans="1:10" ht="18.75" x14ac:dyDescent="0.15">
      <c r="A17" s="13"/>
      <c r="B17" s="20" t="s">
        <v>38</v>
      </c>
      <c r="C17" s="12"/>
      <c r="D17" s="12"/>
      <c r="E17" s="12"/>
      <c r="F17" s="12"/>
      <c r="G17" s="12"/>
      <c r="H17" s="12"/>
      <c r="I17" s="12"/>
      <c r="J17" s="12"/>
    </row>
    <row r="18" spans="1:10" ht="18.75" x14ac:dyDescent="0.15">
      <c r="A18" s="13"/>
      <c r="B18" s="20" t="s">
        <v>39</v>
      </c>
      <c r="C18" s="12"/>
      <c r="D18" s="12"/>
      <c r="E18" s="12"/>
      <c r="F18" s="12"/>
      <c r="G18" s="12"/>
      <c r="H18" s="12"/>
      <c r="I18" s="12"/>
      <c r="J18" s="12"/>
    </row>
    <row r="19" spans="1:10" ht="18.75" x14ac:dyDescent="0.15">
      <c r="A19" s="21"/>
      <c r="B19" s="20"/>
      <c r="C19" s="12"/>
      <c r="D19" s="12"/>
      <c r="E19" s="12"/>
      <c r="F19" s="12"/>
      <c r="G19" s="12"/>
      <c r="H19" s="12"/>
      <c r="I19" s="12"/>
      <c r="J19" s="12"/>
    </row>
    <row r="20" spans="1:10" ht="18.75" x14ac:dyDescent="0.15">
      <c r="A20" s="13"/>
      <c r="B20" s="20"/>
      <c r="C20" s="12"/>
      <c r="D20" s="12"/>
      <c r="E20" s="12"/>
      <c r="F20" s="12"/>
      <c r="G20" s="12"/>
      <c r="H20" s="12"/>
      <c r="I20" s="12"/>
      <c r="J20" s="12"/>
    </row>
    <row r="21" spans="1:10" ht="18.75" x14ac:dyDescent="0.15">
      <c r="A21" s="13"/>
      <c r="B21" s="20"/>
      <c r="C21" s="12"/>
      <c r="D21" s="12"/>
      <c r="E21" s="12"/>
      <c r="F21" s="12"/>
      <c r="G21" s="12"/>
      <c r="H21" s="12"/>
      <c r="I21" s="12"/>
      <c r="J21" s="12"/>
    </row>
    <row r="22" spans="1:10" ht="18.75" x14ac:dyDescent="0.15">
      <c r="A22" s="21"/>
      <c r="B22" s="20"/>
      <c r="C22" s="12"/>
      <c r="D22" s="12"/>
      <c r="E22" s="12"/>
      <c r="F22" s="12"/>
      <c r="G22" s="5"/>
      <c r="H22" s="5"/>
      <c r="I22" s="5"/>
      <c r="J22" s="5"/>
    </row>
    <row r="23" spans="1:10" ht="18.75" x14ac:dyDescent="0.15">
      <c r="A23" s="13"/>
      <c r="B23" s="20"/>
      <c r="C23" s="12"/>
      <c r="D23" s="12"/>
      <c r="E23" s="12"/>
      <c r="F23" s="12"/>
      <c r="G23" s="5"/>
      <c r="H23" s="5"/>
      <c r="I23" s="5"/>
      <c r="J23" s="5"/>
    </row>
    <row r="24" spans="1:10" ht="18.75" x14ac:dyDescent="0.15">
      <c r="A24" s="21"/>
      <c r="B24" s="20"/>
      <c r="C24" s="12"/>
      <c r="D24" s="12"/>
      <c r="E24" s="12"/>
      <c r="F24" s="12"/>
      <c r="G24" s="5"/>
      <c r="H24" s="5"/>
      <c r="I24" s="5"/>
      <c r="J24" s="5"/>
    </row>
    <row r="25" spans="1:10" ht="18.75" x14ac:dyDescent="0.15">
      <c r="A25" s="13"/>
      <c r="B25" s="20"/>
      <c r="C25" s="12"/>
      <c r="D25" s="12"/>
      <c r="E25" s="12"/>
      <c r="F25" s="12"/>
      <c r="G25" s="5"/>
      <c r="H25" s="5"/>
      <c r="I25" s="5"/>
      <c r="J25" s="5"/>
    </row>
  </sheetData>
  <sheetProtection selectLockedCells="1" selectUnlockedCells="1"/>
  <phoneticPr fontId="2" type="noConversion"/>
  <printOptions horizontalCentered="1"/>
  <pageMargins left="0.23622047244094491" right="0.23622047244094491" top="0.47244094488188981" bottom="0.39370078740157483" header="0.15748031496062992" footer="0.15748031496062992"/>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21"/>
  <sheetViews>
    <sheetView workbookViewId="0">
      <selection sqref="A1:B1"/>
    </sheetView>
  </sheetViews>
  <sheetFormatPr defaultRowHeight="13.5" x14ac:dyDescent="0.15"/>
  <cols>
    <col min="1" max="1" width="12.875" style="1" customWidth="1"/>
    <col min="2" max="2" width="5.5" style="1" customWidth="1"/>
    <col min="3" max="3" width="28" style="1" customWidth="1"/>
    <col min="4" max="4" width="12.875" style="1" customWidth="1"/>
    <col min="5" max="5" width="17.875" style="1" customWidth="1"/>
    <col min="6" max="6" width="20.625" style="1" customWidth="1"/>
    <col min="7" max="7" width="12.5" style="1" customWidth="1"/>
    <col min="8" max="8" width="17.875" style="1" customWidth="1"/>
    <col min="9" max="9" width="8" style="1" customWidth="1"/>
    <col min="10" max="10" width="21.375" bestFit="1" customWidth="1"/>
  </cols>
  <sheetData>
    <row r="1" spans="1:10" ht="15" thickBot="1" x14ac:dyDescent="0.2">
      <c r="A1" s="34" t="s">
        <v>5</v>
      </c>
      <c r="B1" s="34"/>
      <c r="C1" s="32" t="s">
        <v>70</v>
      </c>
      <c r="D1" s="8"/>
      <c r="E1" s="8"/>
      <c r="F1" s="8"/>
      <c r="G1" s="8"/>
      <c r="H1" s="8"/>
      <c r="I1" s="8"/>
    </row>
    <row r="2" spans="1:10" s="2" customFormat="1" ht="28.5" x14ac:dyDescent="0.15">
      <c r="A2" s="15" t="s">
        <v>1</v>
      </c>
      <c r="B2" s="16" t="s">
        <v>2</v>
      </c>
      <c r="C2" s="16" t="s">
        <v>8</v>
      </c>
      <c r="D2" s="16" t="s">
        <v>9</v>
      </c>
      <c r="E2" s="16" t="s">
        <v>3</v>
      </c>
      <c r="F2" s="16" t="s">
        <v>0</v>
      </c>
      <c r="G2" s="16" t="s">
        <v>10</v>
      </c>
      <c r="H2" s="16" t="s">
        <v>11</v>
      </c>
      <c r="I2" s="17" t="s">
        <v>4</v>
      </c>
      <c r="J2" t="str">
        <f>IF(COUNTA(E3:E21)&lt;ROWS(E3:E21),"请核对填写是否完成！","已填写完毕！")</f>
        <v>已填写完毕！</v>
      </c>
    </row>
    <row r="3" spans="1:10" ht="28.5" x14ac:dyDescent="0.15">
      <c r="A3" s="25" t="s">
        <v>88</v>
      </c>
      <c r="B3" s="3">
        <f>IF(C3="","",SUBTOTAL(103,$C$3:C3))</f>
        <v>1</v>
      </c>
      <c r="C3" s="30" t="s">
        <v>6</v>
      </c>
      <c r="D3" s="3">
        <v>1</v>
      </c>
      <c r="E3" s="23" t="s">
        <v>51</v>
      </c>
      <c r="F3" s="4" t="str">
        <f>HYPERLINK("#"&amp;MID($C3,3,2)&amp;"数据!$D$2","详见《"&amp;MID(C3,3,2)&amp;"数据》")</f>
        <v>详见《党建数据》</v>
      </c>
      <c r="G3" s="3"/>
      <c r="H3" s="3"/>
      <c r="I3" s="18"/>
    </row>
    <row r="4" spans="1:10" ht="28.5" x14ac:dyDescent="0.15">
      <c r="A4" s="25" t="s">
        <v>88</v>
      </c>
      <c r="B4" s="3">
        <f>IF(C4="","",SUBTOTAL(103,$C$3:C4))</f>
        <v>2</v>
      </c>
      <c r="C4" s="30" t="s">
        <v>6</v>
      </c>
      <c r="D4" s="3">
        <v>2</v>
      </c>
      <c r="E4" s="23" t="s">
        <v>51</v>
      </c>
      <c r="F4" s="4" t="str">
        <f t="shared" ref="F4:F12" si="0">HYPERLINK("#"&amp;MID($C4,3,2)&amp;"数据!$D$2","详见《"&amp;MID(C4,3,2)&amp;"数据》")</f>
        <v>详见《党建数据》</v>
      </c>
      <c r="G4" s="3"/>
      <c r="H4" s="3"/>
      <c r="I4" s="18"/>
    </row>
    <row r="5" spans="1:10" ht="28.5" x14ac:dyDescent="0.15">
      <c r="A5" s="25" t="s">
        <v>88</v>
      </c>
      <c r="B5" s="3">
        <f>IF(C5="","",SUBTOTAL(103,$C$3:C5))</f>
        <v>3</v>
      </c>
      <c r="C5" s="30" t="s">
        <v>6</v>
      </c>
      <c r="D5" s="3">
        <v>3</v>
      </c>
      <c r="E5" s="23" t="s">
        <v>51</v>
      </c>
      <c r="F5" s="4" t="str">
        <f t="shared" si="0"/>
        <v>详见《党建数据》</v>
      </c>
      <c r="G5" s="3"/>
      <c r="H5" s="3"/>
      <c r="I5" s="18"/>
    </row>
    <row r="6" spans="1:10" ht="28.5" x14ac:dyDescent="0.15">
      <c r="A6" s="25" t="s">
        <v>88</v>
      </c>
      <c r="B6" s="3">
        <f>IF(C6="","",SUBTOTAL(103,$C$3:C6))</f>
        <v>4</v>
      </c>
      <c r="C6" s="30" t="s">
        <v>6</v>
      </c>
      <c r="D6" s="3">
        <v>4</v>
      </c>
      <c r="E6" s="23" t="s">
        <v>51</v>
      </c>
      <c r="F6" s="4" t="str">
        <f t="shared" si="0"/>
        <v>详见《党建数据》</v>
      </c>
      <c r="G6" s="3"/>
      <c r="H6" s="3"/>
      <c r="I6" s="18"/>
    </row>
    <row r="7" spans="1:10" ht="28.5" x14ac:dyDescent="0.15">
      <c r="A7" s="25" t="s">
        <v>88</v>
      </c>
      <c r="B7" s="3">
        <f>IF(C7="","",SUBTOTAL(103,$C$3:C7))</f>
        <v>5</v>
      </c>
      <c r="C7" s="30" t="s">
        <v>6</v>
      </c>
      <c r="D7" s="3">
        <v>5</v>
      </c>
      <c r="E7" s="23" t="s">
        <v>51</v>
      </c>
      <c r="F7" s="4" t="str">
        <f t="shared" si="0"/>
        <v>详见《党建数据》</v>
      </c>
      <c r="G7" s="3"/>
      <c r="H7" s="3"/>
      <c r="I7" s="18"/>
    </row>
    <row r="8" spans="1:10" ht="28.5" x14ac:dyDescent="0.15">
      <c r="A8" s="25" t="s">
        <v>88</v>
      </c>
      <c r="B8" s="3">
        <f>IF(C8="","",SUBTOTAL(103,$C$3:C8))</f>
        <v>6</v>
      </c>
      <c r="C8" s="30" t="s">
        <v>6</v>
      </c>
      <c r="D8" s="3">
        <v>6</v>
      </c>
      <c r="E8" s="23" t="s">
        <v>51</v>
      </c>
      <c r="F8" s="4" t="str">
        <f t="shared" si="0"/>
        <v>详见《党建数据》</v>
      </c>
      <c r="G8" s="3"/>
      <c r="H8" s="3"/>
      <c r="I8" s="18"/>
    </row>
    <row r="9" spans="1:10" ht="28.5" x14ac:dyDescent="0.15">
      <c r="A9" s="25" t="s">
        <v>88</v>
      </c>
      <c r="B9" s="3">
        <f>IF(C9="","",SUBTOTAL(103,$C$3:C9))</f>
        <v>7</v>
      </c>
      <c r="C9" s="30" t="s">
        <v>6</v>
      </c>
      <c r="D9" s="3">
        <v>7</v>
      </c>
      <c r="E9" s="23" t="s">
        <v>51</v>
      </c>
      <c r="F9" s="4" t="str">
        <f>HYPERLINK("#"&amp;MID($C9,3,2)&amp;"数据!$D$2","详见《"&amp;MID(C9,3,2)&amp;"数据》")</f>
        <v>详见《党建数据》</v>
      </c>
      <c r="G9" s="3"/>
      <c r="H9" s="3"/>
      <c r="I9" s="18"/>
    </row>
    <row r="10" spans="1:10" ht="28.5" x14ac:dyDescent="0.15">
      <c r="A10" s="25" t="s">
        <v>88</v>
      </c>
      <c r="B10" s="3">
        <v>8</v>
      </c>
      <c r="C10" s="30" t="s">
        <v>6</v>
      </c>
      <c r="D10" s="3">
        <v>8</v>
      </c>
      <c r="E10" s="23" t="s">
        <v>51</v>
      </c>
      <c r="F10" s="4" t="str">
        <f t="shared" ref="F10:F11" si="1">HYPERLINK("#"&amp;MID($C10,3,2)&amp;"数据!$D$2","详见《"&amp;MID(C10,3,2)&amp;"数据》")</f>
        <v>详见《党建数据》</v>
      </c>
      <c r="G10" s="3"/>
      <c r="H10" s="3"/>
      <c r="I10" s="18"/>
    </row>
    <row r="11" spans="1:10" ht="28.5" x14ac:dyDescent="0.15">
      <c r="A11" s="25" t="s">
        <v>88</v>
      </c>
      <c r="B11" s="3">
        <v>9</v>
      </c>
      <c r="C11" s="30" t="s">
        <v>6</v>
      </c>
      <c r="D11" s="3">
        <v>9</v>
      </c>
      <c r="E11" s="23" t="s">
        <v>51</v>
      </c>
      <c r="F11" s="4" t="str">
        <f t="shared" si="1"/>
        <v>详见《党建数据》</v>
      </c>
      <c r="G11" s="3"/>
      <c r="H11" s="3"/>
      <c r="I11" s="18"/>
    </row>
    <row r="12" spans="1:10" ht="28.5" x14ac:dyDescent="0.15">
      <c r="A12" s="25" t="s">
        <v>88</v>
      </c>
      <c r="B12" s="3">
        <v>10</v>
      </c>
      <c r="C12" s="30" t="s">
        <v>6</v>
      </c>
      <c r="D12" s="3">
        <v>10</v>
      </c>
      <c r="E12" s="23" t="s">
        <v>51</v>
      </c>
      <c r="F12" s="4" t="str">
        <f t="shared" si="0"/>
        <v>详见《党建数据》</v>
      </c>
      <c r="G12" s="3"/>
      <c r="H12" s="3"/>
      <c r="I12" s="18"/>
    </row>
    <row r="13" spans="1:10" ht="42.75" x14ac:dyDescent="0.15">
      <c r="A13" s="25" t="s">
        <v>88</v>
      </c>
      <c r="B13" s="3">
        <v>11</v>
      </c>
      <c r="C13" s="30" t="s">
        <v>60</v>
      </c>
      <c r="D13" s="3">
        <v>1</v>
      </c>
      <c r="E13" s="23" t="s">
        <v>52</v>
      </c>
      <c r="F13" s="4" t="str">
        <f>HYPERLINK("#业务数据!$D$2","详见《业务数据》")</f>
        <v>详见《业务数据》</v>
      </c>
      <c r="G13" s="3"/>
      <c r="H13" s="3"/>
      <c r="I13" s="18"/>
    </row>
    <row r="14" spans="1:10" ht="42.75" x14ac:dyDescent="0.15">
      <c r="A14" s="25" t="s">
        <v>88</v>
      </c>
      <c r="B14" s="3">
        <v>12</v>
      </c>
      <c r="C14" s="30" t="s">
        <v>61</v>
      </c>
      <c r="D14" s="3">
        <v>2</v>
      </c>
      <c r="E14" s="23" t="s">
        <v>52</v>
      </c>
      <c r="F14" s="4" t="str">
        <f t="shared" ref="F14:F21" si="2">HYPERLINK("#"&amp;MID($C14,3,2)&amp;"数据!$D$2","详见《业务数据》")</f>
        <v>详见《业务数据》</v>
      </c>
      <c r="G14" s="3"/>
      <c r="H14" s="3"/>
      <c r="I14" s="18"/>
    </row>
    <row r="15" spans="1:10" ht="57" x14ac:dyDescent="0.15">
      <c r="A15" s="25" t="s">
        <v>88</v>
      </c>
      <c r="B15" s="3">
        <v>13</v>
      </c>
      <c r="C15" s="30" t="s">
        <v>62</v>
      </c>
      <c r="D15" s="3">
        <v>3</v>
      </c>
      <c r="E15" s="28" t="s">
        <v>68</v>
      </c>
      <c r="F15" s="4" t="str">
        <f t="shared" si="2"/>
        <v>详见《业务数据》</v>
      </c>
      <c r="G15" s="6" t="s">
        <v>67</v>
      </c>
      <c r="H15" s="29" t="s">
        <v>71</v>
      </c>
      <c r="I15" s="19"/>
    </row>
    <row r="16" spans="1:10" ht="28.5" x14ac:dyDescent="0.15">
      <c r="A16" s="25" t="s">
        <v>88</v>
      </c>
      <c r="B16" s="3">
        <v>14</v>
      </c>
      <c r="C16" s="30" t="s">
        <v>42</v>
      </c>
      <c r="D16" s="3">
        <v>4</v>
      </c>
      <c r="E16" s="28" t="s">
        <v>54</v>
      </c>
      <c r="F16" s="4" t="str">
        <f t="shared" si="2"/>
        <v>详见《业务数据》</v>
      </c>
      <c r="G16" s="6"/>
      <c r="H16" s="6"/>
      <c r="I16" s="19"/>
    </row>
    <row r="17" spans="1:9" ht="85.5" x14ac:dyDescent="0.15">
      <c r="A17" s="25" t="s">
        <v>88</v>
      </c>
      <c r="B17" s="3">
        <v>15</v>
      </c>
      <c r="C17" s="30" t="s">
        <v>63</v>
      </c>
      <c r="D17" s="3">
        <v>5</v>
      </c>
      <c r="E17" s="28" t="s">
        <v>55</v>
      </c>
      <c r="F17" s="4" t="str">
        <f t="shared" si="2"/>
        <v>详见《业务数据》</v>
      </c>
      <c r="G17" s="31" t="s">
        <v>69</v>
      </c>
      <c r="H17" s="33" t="s">
        <v>73</v>
      </c>
      <c r="I17" s="19"/>
    </row>
    <row r="18" spans="1:9" ht="42.75" x14ac:dyDescent="0.15">
      <c r="A18" s="25" t="s">
        <v>88</v>
      </c>
      <c r="B18" s="3">
        <v>16</v>
      </c>
      <c r="C18" s="30" t="s">
        <v>64</v>
      </c>
      <c r="D18" s="3">
        <v>6</v>
      </c>
      <c r="E18" s="23" t="s">
        <v>52</v>
      </c>
      <c r="F18" s="4" t="str">
        <f t="shared" si="2"/>
        <v>详见《业务数据》</v>
      </c>
      <c r="G18" s="6"/>
      <c r="H18" s="6"/>
      <c r="I18" s="19"/>
    </row>
    <row r="19" spans="1:9" ht="14.25" x14ac:dyDescent="0.15">
      <c r="A19" s="25" t="s">
        <v>88</v>
      </c>
      <c r="B19" s="3">
        <v>17</v>
      </c>
      <c r="C19" s="30" t="s">
        <v>65</v>
      </c>
      <c r="D19" s="3">
        <v>7</v>
      </c>
      <c r="E19" s="23" t="s">
        <v>52</v>
      </c>
      <c r="F19" s="4" t="str">
        <f t="shared" si="2"/>
        <v>详见《业务数据》</v>
      </c>
      <c r="G19" s="6"/>
      <c r="H19" s="6"/>
      <c r="I19" s="19"/>
    </row>
    <row r="20" spans="1:9" ht="28.5" x14ac:dyDescent="0.15">
      <c r="A20" s="25" t="s">
        <v>88</v>
      </c>
      <c r="B20" s="3">
        <v>18</v>
      </c>
      <c r="C20" s="30" t="s">
        <v>43</v>
      </c>
      <c r="D20" s="3">
        <v>8</v>
      </c>
      <c r="E20" s="23" t="s">
        <v>52</v>
      </c>
      <c r="F20" s="4" t="str">
        <f t="shared" si="2"/>
        <v>详见《业务数据》</v>
      </c>
      <c r="G20" s="6"/>
      <c r="H20" s="6"/>
      <c r="I20" s="19"/>
    </row>
    <row r="21" spans="1:9" ht="14.25" x14ac:dyDescent="0.15">
      <c r="A21" s="25" t="s">
        <v>88</v>
      </c>
      <c r="B21" s="3">
        <v>19</v>
      </c>
      <c r="C21" s="30" t="s">
        <v>66</v>
      </c>
      <c r="D21" s="3">
        <v>9</v>
      </c>
      <c r="E21" s="23" t="s">
        <v>52</v>
      </c>
      <c r="F21" s="4" t="str">
        <f t="shared" si="2"/>
        <v>详见《业务数据》</v>
      </c>
      <c r="G21" s="6"/>
      <c r="H21" s="6"/>
      <c r="I21" s="19"/>
    </row>
  </sheetData>
  <mergeCells count="1">
    <mergeCell ref="A1:B1"/>
  </mergeCells>
  <phoneticPr fontId="1" type="noConversion"/>
  <conditionalFormatting sqref="J2">
    <cfRule type="expression" dxfId="5" priority="1" stopIfTrue="1">
      <formula>LEN(J2)&lt;10</formula>
    </cfRule>
    <cfRule type="expression" dxfId="4" priority="2" stopIfTrue="1">
      <formula>LEN(J2)&gt;=10</formula>
    </cfRule>
  </conditionalFormatting>
  <printOptions horizontalCentered="1"/>
  <pageMargins left="0.23622047244094491" right="0.23622047244094491" top="0.47244094488188981" bottom="0.39370078740157483" header="0.15748031496062992" footer="0.15748031496062992"/>
  <pageSetup paperSize="9" orientation="landscape" verticalDpi="200" r:id="rId1"/>
  <headerFooter>
    <oddHeader>&amp;C&amp;"黑体,常规"&amp;16南阳理工学院2017年度目标任务完成情况基础数据—&amp;A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11"/>
  <sheetViews>
    <sheetView zoomScaleNormal="100" workbookViewId="0">
      <selection activeCell="C3" sqref="C3"/>
    </sheetView>
  </sheetViews>
  <sheetFormatPr defaultRowHeight="13.5" x14ac:dyDescent="0.15"/>
  <cols>
    <col min="2" max="2" width="20.5" bestFit="1" customWidth="1"/>
    <col min="3" max="3" width="68.5" customWidth="1"/>
    <col min="4" max="4" width="13.875" customWidth="1"/>
    <col min="5" max="5" width="19.25" bestFit="1" customWidth="1"/>
  </cols>
  <sheetData>
    <row r="1" spans="1:5" ht="14.25" x14ac:dyDescent="0.15">
      <c r="A1" s="6" t="s">
        <v>12</v>
      </c>
      <c r="B1" s="6" t="s">
        <v>13</v>
      </c>
      <c r="C1" s="6" t="s">
        <v>14</v>
      </c>
      <c r="D1" s="6" t="s">
        <v>15</v>
      </c>
      <c r="E1" t="str">
        <f>IF(COUNTA(D2:D9)&lt;ROWS(D2:D9),"请核对是否填写完成！","已填写完毕！")</f>
        <v>已填写完毕！</v>
      </c>
    </row>
    <row r="2" spans="1:5" ht="42.75" x14ac:dyDescent="0.15">
      <c r="A2" s="6">
        <v>1</v>
      </c>
      <c r="B2" s="24" t="s">
        <v>58</v>
      </c>
      <c r="C2" s="23" t="s">
        <v>79</v>
      </c>
      <c r="D2" s="7" t="s">
        <v>59</v>
      </c>
      <c r="E2" s="14" t="str">
        <f>HYPERLINK("#主数据页!E3","返回主数据页")</f>
        <v>返回主数据页</v>
      </c>
    </row>
    <row r="3" spans="1:5" ht="28.5" x14ac:dyDescent="0.15">
      <c r="A3" s="6">
        <v>2</v>
      </c>
      <c r="B3" s="24" t="s">
        <v>58</v>
      </c>
      <c r="C3" s="23" t="s">
        <v>80</v>
      </c>
      <c r="D3" s="7" t="s">
        <v>59</v>
      </c>
    </row>
    <row r="4" spans="1:5" ht="28.5" x14ac:dyDescent="0.15">
      <c r="A4" s="6">
        <v>3</v>
      </c>
      <c r="B4" s="24" t="s">
        <v>58</v>
      </c>
      <c r="C4" s="23" t="s">
        <v>81</v>
      </c>
      <c r="D4" s="7" t="s">
        <v>59</v>
      </c>
    </row>
    <row r="5" spans="1:5" ht="71.25" x14ac:dyDescent="0.15">
      <c r="A5" s="6">
        <v>4</v>
      </c>
      <c r="B5" s="24" t="s">
        <v>58</v>
      </c>
      <c r="C5" s="23" t="s">
        <v>82</v>
      </c>
      <c r="D5" s="7" t="s">
        <v>59</v>
      </c>
    </row>
    <row r="6" spans="1:5" ht="42.75" x14ac:dyDescent="0.15">
      <c r="A6" s="6">
        <v>5</v>
      </c>
      <c r="B6" s="24" t="s">
        <v>58</v>
      </c>
      <c r="C6" s="23" t="s">
        <v>83</v>
      </c>
      <c r="D6" s="7" t="s">
        <v>59</v>
      </c>
    </row>
    <row r="7" spans="1:5" ht="42.75" x14ac:dyDescent="0.15">
      <c r="A7" s="6">
        <v>6</v>
      </c>
      <c r="B7" s="24" t="s">
        <v>58</v>
      </c>
      <c r="C7" s="23" t="s">
        <v>84</v>
      </c>
      <c r="D7" s="7" t="s">
        <v>59</v>
      </c>
    </row>
    <row r="8" spans="1:5" ht="28.5" x14ac:dyDescent="0.15">
      <c r="A8" s="6">
        <v>7</v>
      </c>
      <c r="B8" s="24" t="s">
        <v>58</v>
      </c>
      <c r="C8" s="23" t="s">
        <v>85</v>
      </c>
      <c r="D8" s="7" t="s">
        <v>59</v>
      </c>
    </row>
    <row r="9" spans="1:5" ht="14.25" x14ac:dyDescent="0.15">
      <c r="A9" s="6">
        <v>8</v>
      </c>
      <c r="B9" s="24" t="s">
        <v>58</v>
      </c>
      <c r="C9" s="23" t="s">
        <v>86</v>
      </c>
      <c r="D9" s="7" t="s">
        <v>59</v>
      </c>
    </row>
    <row r="10" spans="1:5" ht="28.5" x14ac:dyDescent="0.15">
      <c r="A10" s="6">
        <v>9</v>
      </c>
      <c r="B10" s="24" t="s">
        <v>58</v>
      </c>
      <c r="C10" s="23" t="s">
        <v>87</v>
      </c>
      <c r="D10" s="7" t="s">
        <v>59</v>
      </c>
    </row>
    <row r="11" spans="1:5" ht="28.5" x14ac:dyDescent="0.15">
      <c r="A11" s="6">
        <v>10</v>
      </c>
      <c r="B11" s="24" t="s">
        <v>58</v>
      </c>
      <c r="C11" s="3" t="s">
        <v>7</v>
      </c>
      <c r="D11" s="7" t="s">
        <v>59</v>
      </c>
    </row>
  </sheetData>
  <phoneticPr fontId="1" type="noConversion"/>
  <conditionalFormatting sqref="E1">
    <cfRule type="expression" dxfId="3" priority="1" stopIfTrue="1">
      <formula>LEN(E1)&lt;10</formula>
    </cfRule>
    <cfRule type="expression" dxfId="2" priority="2" stopIfTrue="1">
      <formula>LEN(E1)&gt;=10</formula>
    </cfRule>
  </conditionalFormatting>
  <printOptions horizontalCentered="1"/>
  <pageMargins left="0.23622047244094491" right="0.23622047244094491" top="0.47244094488188981" bottom="0.39370078740157483" header="0.15748031496062992" footer="0.15748031496062992"/>
  <pageSetup paperSize="9" orientation="landscape" verticalDpi="200" r:id="rId1"/>
  <headerFooter>
    <oddHeader>&amp;C&amp;"黑体,常规"&amp;16南阳理工学院2017年度目标任务完成情况基础数据—&amp;A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10"/>
  <sheetViews>
    <sheetView tabSelected="1" topLeftCell="B1" workbookViewId="0">
      <selection activeCell="C5" sqref="C5"/>
    </sheetView>
  </sheetViews>
  <sheetFormatPr defaultRowHeight="13.5" x14ac:dyDescent="0.15"/>
  <cols>
    <col min="2" max="2" width="20.5" bestFit="1" customWidth="1"/>
    <col min="3" max="3" width="56.25" customWidth="1"/>
    <col min="4" max="4" width="46.625" customWidth="1"/>
    <col min="5" max="5" width="19.25" bestFit="1" customWidth="1"/>
  </cols>
  <sheetData>
    <row r="1" spans="1:5" ht="14.25" x14ac:dyDescent="0.15">
      <c r="A1" s="6" t="s">
        <v>2</v>
      </c>
      <c r="B1" s="6" t="s">
        <v>1</v>
      </c>
      <c r="C1" s="6" t="s">
        <v>14</v>
      </c>
      <c r="D1" s="6" t="s">
        <v>15</v>
      </c>
      <c r="E1" t="str">
        <f>IF(COUNTA(D2:D10)&lt;ROWS(D2:D10),"请核对是否填写完成！","已填写完毕！")</f>
        <v>已填写完毕！</v>
      </c>
    </row>
    <row r="2" spans="1:5" ht="27" x14ac:dyDescent="0.15">
      <c r="A2" s="6">
        <v>1</v>
      </c>
      <c r="B2" s="24" t="s">
        <v>41</v>
      </c>
      <c r="C2" s="26" t="s">
        <v>45</v>
      </c>
      <c r="D2" s="28" t="s">
        <v>52</v>
      </c>
      <c r="E2" s="14" t="str">
        <f>HYPERLINK("#主数据页!E3","返回主数据页")</f>
        <v>返回主数据页</v>
      </c>
    </row>
    <row r="3" spans="1:5" ht="27" x14ac:dyDescent="0.15">
      <c r="A3" s="6">
        <v>2</v>
      </c>
      <c r="B3" s="24" t="s">
        <v>41</v>
      </c>
      <c r="C3" s="26" t="s">
        <v>44</v>
      </c>
      <c r="D3" s="28" t="s">
        <v>53</v>
      </c>
    </row>
    <row r="4" spans="1:5" ht="27" x14ac:dyDescent="0.15">
      <c r="A4" s="6">
        <v>3</v>
      </c>
      <c r="B4" s="24" t="s">
        <v>41</v>
      </c>
      <c r="C4" s="26" t="s">
        <v>46</v>
      </c>
      <c r="D4" s="28" t="s">
        <v>72</v>
      </c>
    </row>
    <row r="5" spans="1:5" ht="14.25" x14ac:dyDescent="0.15">
      <c r="A5" s="6">
        <v>4</v>
      </c>
      <c r="B5" s="24" t="s">
        <v>41</v>
      </c>
      <c r="C5" s="26" t="s">
        <v>89</v>
      </c>
      <c r="D5" s="28" t="s">
        <v>54</v>
      </c>
    </row>
    <row r="6" spans="1:5" ht="40.5" x14ac:dyDescent="0.15">
      <c r="A6" s="6">
        <v>5</v>
      </c>
      <c r="B6" s="24" t="s">
        <v>41</v>
      </c>
      <c r="C6" s="26" t="s">
        <v>47</v>
      </c>
      <c r="D6" s="28" t="s">
        <v>74</v>
      </c>
    </row>
    <row r="7" spans="1:5" ht="27" x14ac:dyDescent="0.15">
      <c r="A7" s="6">
        <v>6</v>
      </c>
      <c r="B7" s="24" t="s">
        <v>41</v>
      </c>
      <c r="C7" s="26" t="s">
        <v>48</v>
      </c>
      <c r="D7" s="28" t="s">
        <v>56</v>
      </c>
    </row>
    <row r="8" spans="1:5" ht="14.25" x14ac:dyDescent="0.15">
      <c r="A8" s="6">
        <v>7</v>
      </c>
      <c r="B8" s="24" t="s">
        <v>41</v>
      </c>
      <c r="C8" s="26" t="s">
        <v>49</v>
      </c>
      <c r="D8" s="28" t="s">
        <v>56</v>
      </c>
    </row>
    <row r="9" spans="1:5" ht="14.25" x14ac:dyDescent="0.15">
      <c r="A9" s="6">
        <v>8</v>
      </c>
      <c r="B9" s="24" t="s">
        <v>41</v>
      </c>
      <c r="C9" s="9" t="s">
        <v>43</v>
      </c>
      <c r="D9" s="28" t="s">
        <v>56</v>
      </c>
    </row>
    <row r="10" spans="1:5" ht="14.25" x14ac:dyDescent="0.15">
      <c r="A10" s="6">
        <v>9</v>
      </c>
      <c r="B10" s="24" t="s">
        <v>41</v>
      </c>
      <c r="C10" s="26" t="s">
        <v>50</v>
      </c>
      <c r="D10" s="28" t="s">
        <v>56</v>
      </c>
    </row>
  </sheetData>
  <phoneticPr fontId="13" type="noConversion"/>
  <conditionalFormatting sqref="E1">
    <cfRule type="expression" dxfId="1" priority="1" stopIfTrue="1">
      <formula>LEN(E1)&lt;10</formula>
    </cfRule>
    <cfRule type="expression" dxfId="0" priority="2" stopIfTrue="1">
      <formula>LEN(E1)&gt;=10</formula>
    </cfRule>
  </conditionalFormatting>
  <printOptions horizontalCentered="1"/>
  <pageMargins left="0.23622047244094491" right="0.23622047244094491" top="0.86614173228346458" bottom="0.39370078740157483" header="0.15748031496062992" footer="0.15748031496062992"/>
  <pageSetup paperSize="9" orientation="landscape" verticalDpi="200" r:id="rId1"/>
  <headerFooter>
    <oddHeader>&amp;C&amp;"黑体,常规"&amp;16南阳理工学院2017年度目标任务完成情况基础数据—&amp;A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12"/>
  <sheetViews>
    <sheetView workbookViewId="0">
      <selection activeCell="F9" sqref="F9"/>
    </sheetView>
  </sheetViews>
  <sheetFormatPr defaultRowHeight="13.5" x14ac:dyDescent="0.15"/>
  <cols>
    <col min="1" max="1" width="13.5" style="2" customWidth="1"/>
    <col min="2" max="2" width="58.5" style="2" customWidth="1"/>
    <col min="3" max="3" width="15.75" style="2" customWidth="1"/>
    <col min="4" max="4" width="14.375" style="2" customWidth="1"/>
    <col min="5" max="5" width="10.375" style="2" customWidth="1"/>
  </cols>
  <sheetData>
    <row r="1" spans="1:3" ht="18.75" x14ac:dyDescent="0.15">
      <c r="A1" s="27" t="s">
        <v>31</v>
      </c>
      <c r="B1" s="27" t="s">
        <v>57</v>
      </c>
    </row>
    <row r="2" spans="1:3" ht="14.25" x14ac:dyDescent="0.15">
      <c r="A2" s="23" t="s">
        <v>32</v>
      </c>
      <c r="B2" s="23" t="s">
        <v>33</v>
      </c>
      <c r="C2" s="23" t="s">
        <v>34</v>
      </c>
    </row>
    <row r="3" spans="1:3" ht="27" x14ac:dyDescent="0.15">
      <c r="A3" s="23">
        <v>1</v>
      </c>
      <c r="B3" s="26" t="s">
        <v>45</v>
      </c>
      <c r="C3" s="28" t="s">
        <v>75</v>
      </c>
    </row>
    <row r="4" spans="1:3" ht="27" x14ac:dyDescent="0.15">
      <c r="A4" s="23">
        <v>2</v>
      </c>
      <c r="B4" s="26" t="s">
        <v>44</v>
      </c>
      <c r="C4" s="28" t="s">
        <v>75</v>
      </c>
    </row>
    <row r="5" spans="1:3" ht="28.5" x14ac:dyDescent="0.15">
      <c r="A5" s="23">
        <v>3</v>
      </c>
      <c r="B5" s="26" t="s">
        <v>76</v>
      </c>
      <c r="C5" s="28" t="s">
        <v>77</v>
      </c>
    </row>
    <row r="6" spans="1:3" ht="14.25" x14ac:dyDescent="0.15">
      <c r="A6" s="23">
        <v>4</v>
      </c>
      <c r="B6" s="9" t="s">
        <v>42</v>
      </c>
      <c r="C6" s="28" t="s">
        <v>75</v>
      </c>
    </row>
    <row r="7" spans="1:3" ht="40.5" x14ac:dyDescent="0.15">
      <c r="A7" s="23">
        <v>5</v>
      </c>
      <c r="B7" s="26" t="s">
        <v>47</v>
      </c>
      <c r="C7" s="28" t="s">
        <v>78</v>
      </c>
    </row>
    <row r="8" spans="1:3" ht="14.25" x14ac:dyDescent="0.15">
      <c r="A8" s="23">
        <v>6</v>
      </c>
      <c r="B8" s="26" t="s">
        <v>48</v>
      </c>
      <c r="C8" s="28" t="s">
        <v>75</v>
      </c>
    </row>
    <row r="9" spans="1:3" ht="14.25" x14ac:dyDescent="0.15">
      <c r="A9" s="23">
        <v>7</v>
      </c>
      <c r="B9" s="26" t="s">
        <v>49</v>
      </c>
      <c r="C9" s="28" t="s">
        <v>75</v>
      </c>
    </row>
    <row r="10" spans="1:3" ht="14.25" x14ac:dyDescent="0.15">
      <c r="A10" s="23">
        <v>8</v>
      </c>
      <c r="B10" s="9" t="s">
        <v>43</v>
      </c>
      <c r="C10" s="28" t="s">
        <v>75</v>
      </c>
    </row>
    <row r="11" spans="1:3" ht="14.25" x14ac:dyDescent="0.15">
      <c r="A11" s="23">
        <v>9</v>
      </c>
      <c r="B11" s="26" t="s">
        <v>50</v>
      </c>
      <c r="C11" s="28" t="s">
        <v>75</v>
      </c>
    </row>
    <row r="12" spans="1:3" ht="14.25" x14ac:dyDescent="0.15">
      <c r="A12" s="23">
        <v>10</v>
      </c>
      <c r="B12" s="28"/>
      <c r="C12" s="28"/>
    </row>
  </sheetData>
  <phoneticPr fontId="13" type="noConversion"/>
  <printOptions horizontalCentered="1"/>
  <pageMargins left="0.70866141732283472" right="0.70866141732283472" top="0.74803149606299213" bottom="0.74803149606299213" header="0.31496062992125984" footer="0.31496062992125984"/>
  <pageSetup paperSize="9" orientation="landscape" r:id="rId1"/>
  <headerFooter>
    <oddHeader>&amp;C&amp;"黑体,常规"&amp;16南阳理工学院2017年度目标任务完成情况基础数据—&amp;A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vt:i4>
      </vt:variant>
      <vt:variant>
        <vt:lpstr>命名范围</vt:lpstr>
      </vt:variant>
      <vt:variant>
        <vt:i4>3</vt:i4>
      </vt:variant>
    </vt:vector>
  </HeadingPairs>
  <TitlesOfParts>
    <vt:vector size="8" baseType="lpstr">
      <vt:lpstr>说明页</vt:lpstr>
      <vt:lpstr>主数据页</vt:lpstr>
      <vt:lpstr>党建数据</vt:lpstr>
      <vt:lpstr>业务数据</vt:lpstr>
      <vt:lpstr>业务数据指标</vt:lpstr>
      <vt:lpstr>党建数据!Print_Area</vt:lpstr>
      <vt:lpstr>业务数据!Print_Area</vt:lpstr>
      <vt:lpstr>主数据页!Print_Area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2018-01-02T03:18:46Z</dcterms:modified>
</cp:coreProperties>
</file>